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tracy\Dropbox (Personal)\FY21\"/>
    </mc:Choice>
  </mc:AlternateContent>
  <xr:revisionPtr revIDLastSave="0" documentId="8_{1DDA278A-09D6-4B94-B0D0-EC55F74C7E9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INAL SHEET " sheetId="3" r:id="rId1"/>
  </sheets>
  <definedNames>
    <definedName name="a">#REF!</definedName>
    <definedName name="cabguards">#REF!</definedName>
    <definedName name="newtchr">#REF!</definedName>
    <definedName name="stipen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" i="3" l="1"/>
  <c r="D57" i="3"/>
  <c r="D59" i="3" s="1"/>
  <c r="C57" i="3"/>
  <c r="D28" i="3"/>
  <c r="D39" i="3" s="1"/>
  <c r="C39" i="3"/>
  <c r="D21" i="3"/>
  <c r="C21" i="3"/>
  <c r="D10" i="3"/>
  <c r="C10" i="3"/>
  <c r="C59" i="3" l="1"/>
</calcChain>
</file>

<file path=xl/sharedStrings.xml><?xml version="1.0" encoding="utf-8"?>
<sst xmlns="http://schemas.openxmlformats.org/spreadsheetml/2006/main" count="102" uniqueCount="46">
  <si>
    <t xml:space="preserve">English Learner Teachers </t>
  </si>
  <si>
    <t>Literacy Tutor</t>
  </si>
  <si>
    <t>Preschool &amp; Early Literacy Programs</t>
  </si>
  <si>
    <t>School Nurse</t>
  </si>
  <si>
    <t>Health &amp; Safety Teachers</t>
  </si>
  <si>
    <t>Social Emotional Learning</t>
  </si>
  <si>
    <t>BCBA</t>
  </si>
  <si>
    <t>Instructional Assistants - English Language</t>
  </si>
  <si>
    <t>School Adjustment Counselors</t>
  </si>
  <si>
    <t>Psychologist</t>
  </si>
  <si>
    <t>Bilinugal Intervention - Dual Language</t>
  </si>
  <si>
    <t>Psychologists</t>
  </si>
  <si>
    <t>LCI (Diversity)</t>
  </si>
  <si>
    <t>Diversifying our Workforce</t>
  </si>
  <si>
    <t>Preschool Instructional Asst - Dual Language</t>
  </si>
  <si>
    <t>Preschool Instructional Asst - Special Education</t>
  </si>
  <si>
    <t>Preschool Teacher - Dual Language</t>
  </si>
  <si>
    <t>Preschool Teacher - Special Education</t>
  </si>
  <si>
    <t>Chief Diversity Officer</t>
  </si>
  <si>
    <t xml:space="preserve">Director of Early College </t>
  </si>
  <si>
    <t>Innovation Pathway Materials</t>
  </si>
  <si>
    <t>Innovation Pathway Stipends</t>
  </si>
  <si>
    <t>Director Innovation Pathway</t>
  </si>
  <si>
    <t>Instructional Assistants-Early Literacy</t>
  </si>
  <si>
    <t>Diverse Paraprofessional Pipeline Cohorts</t>
  </si>
  <si>
    <t>Social Emotional PD/Trainings</t>
  </si>
  <si>
    <t>Behavorial Health Specialists</t>
  </si>
  <si>
    <t>Key Activity/Expenditure Description</t>
  </si>
  <si>
    <t>Ongoing Expense?</t>
  </si>
  <si>
    <t>Year 1 (FY21)</t>
  </si>
  <si>
    <t>(Yes/No)</t>
  </si>
  <si>
    <t>FTE</t>
  </si>
  <si>
    <t>Yes</t>
  </si>
  <si>
    <t>TOTAL</t>
  </si>
  <si>
    <t xml:space="preserve">Student Opportunity Plans - Worcester Public Schools Budget </t>
  </si>
  <si>
    <t xml:space="preserve">Early College and Innovation Pathways </t>
  </si>
  <si>
    <t xml:space="preserve">Yes </t>
  </si>
  <si>
    <t>PK-3 Literacy Professional Development</t>
  </si>
  <si>
    <t>Literacy Consumables</t>
  </si>
  <si>
    <t>Instructional Assistants - Preschool</t>
  </si>
  <si>
    <t>Special Education Behavior Specialist</t>
  </si>
  <si>
    <t xml:space="preserve">TOTAL </t>
  </si>
  <si>
    <t>GRAND TOTAL</t>
  </si>
  <si>
    <t>Guidance CounselorS</t>
  </si>
  <si>
    <t>*ALL PERSONNEL POSITIONS INCLUDE SALARY &amp; BENEFITS</t>
  </si>
  <si>
    <t>Budget Amount*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</si>
</sst>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"/>
    <numFmt numFmtId="166" formatCode="_(&quot;$&quot;* #,##0_);_(&quot;$&quot;* \(#,##0\);_(&quot;$&quot;* &quot;-&quot;??_);_(@_)"/>
  </numFmts>
  <fonts count="7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b/>
      <u/>
      <sz val="11"/>
      <color theme="1"/>
      <name val="Calibri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1" fillId="0" borderId="1"/>
    <xf numFmtId="43" fontId="1" fillId="0" borderId="1" applyFont="0" applyFill="0" applyBorder="0" applyAlignment="0" applyProtection="0"/>
  </cellStyleXfs>
  <cellXfs count="29">
    <xf numFmtId="0" fontId="0" fillId="0" borderId="0" xfId="0" applyFont="1" applyAlignment="1"/>
    <xf numFmtId="0" fontId="4" fillId="0" borderId="0" xfId="0" applyFont="1" applyAlignment="1"/>
    <xf numFmtId="0" fontId="4" fillId="3" borderId="1" xfId="2" applyFont="1" applyFill="1" applyBorder="1"/>
    <xf numFmtId="0" fontId="5" fillId="3" borderId="1" xfId="2" applyFont="1" applyFill="1" applyBorder="1" applyAlignment="1">
      <alignment horizontal="right"/>
    </xf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vertical="center"/>
    </xf>
    <xf numFmtId="0" fontId="4" fillId="4" borderId="2" xfId="2" applyFont="1" applyFill="1" applyBorder="1" applyAlignment="1">
      <alignment wrapText="1"/>
    </xf>
    <xf numFmtId="0" fontId="4" fillId="5" borderId="2" xfId="2" applyFont="1" applyFill="1" applyBorder="1" applyAlignment="1">
      <alignment horizontal="center"/>
    </xf>
    <xf numFmtId="165" fontId="4" fillId="4" borderId="2" xfId="2" applyNumberFormat="1" applyFont="1" applyFill="1" applyBorder="1" applyAlignment="1">
      <alignment horizontal="center"/>
    </xf>
    <xf numFmtId="0" fontId="4" fillId="3" borderId="2" xfId="2" applyFont="1" applyFill="1" applyBorder="1"/>
    <xf numFmtId="0" fontId="5" fillId="3" borderId="2" xfId="2" applyFont="1" applyFill="1" applyBorder="1" applyAlignment="1">
      <alignment horizontal="right"/>
    </xf>
    <xf numFmtId="165" fontId="5" fillId="2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/>
    <xf numFmtId="3" fontId="4" fillId="3" borderId="1" xfId="2" applyNumberFormat="1" applyFont="1" applyFill="1" applyBorder="1"/>
    <xf numFmtId="165" fontId="5" fillId="3" borderId="2" xfId="2" applyNumberFormat="1" applyFont="1" applyFill="1" applyBorder="1" applyAlignment="1">
      <alignment horizontal="center"/>
    </xf>
    <xf numFmtId="164" fontId="4" fillId="4" borderId="2" xfId="2" applyNumberFormat="1" applyFont="1" applyFill="1" applyBorder="1"/>
    <xf numFmtId="164" fontId="5" fillId="3" borderId="2" xfId="2" applyNumberFormat="1" applyFont="1" applyFill="1" applyBorder="1"/>
    <xf numFmtId="166" fontId="4" fillId="4" borderId="2" xfId="1" applyNumberFormat="1" applyFont="1" applyFill="1" applyBorder="1"/>
    <xf numFmtId="166" fontId="5" fillId="3" borderId="2" xfId="1" applyNumberFormat="1" applyFont="1" applyFill="1" applyBorder="1"/>
    <xf numFmtId="166" fontId="4" fillId="0" borderId="2" xfId="0" applyNumberFormat="1" applyFont="1" applyBorder="1" applyAlignment="1"/>
    <xf numFmtId="165" fontId="5" fillId="0" borderId="2" xfId="0" applyNumberFormat="1" applyFont="1" applyBorder="1" applyAlignment="1"/>
    <xf numFmtId="166" fontId="5" fillId="0" borderId="2" xfId="0" applyNumberFormat="1" applyFont="1" applyBorder="1" applyAlignment="1"/>
    <xf numFmtId="0" fontId="5" fillId="0" borderId="2" xfId="0" applyFont="1" applyBorder="1" applyAlignment="1"/>
    <xf numFmtId="0" fontId="6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 vertical="center"/>
    </xf>
  </cellXfs>
  <cellStyles count="4">
    <cellStyle name="Comma 2" xfId="3" xr:uid="{3C44DCA7-E2AB-42A4-98C3-05C957501B76}"/>
    <cellStyle name="Currency" xfId="1" builtinId="4"/>
    <cellStyle name="Normal" xfId="0" builtinId="0"/>
    <cellStyle name="Normal 2" xfId="2" xr:uid="{7DE9DC2F-C595-498E-B310-8D191B20A7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511CB-D8AF-4BA0-9B1B-7AAD97232101}">
  <sheetPr>
    <pageSetUpPr fitToPage="1"/>
  </sheetPr>
  <dimension ref="A1:D61"/>
  <sheetViews>
    <sheetView tabSelected="1" topLeftCell="A31" workbookViewId="0">
      <selection activeCell="A61" sqref="A61"/>
    </sheetView>
  </sheetViews>
  <sheetFormatPr defaultColWidth="9" defaultRowHeight="14.5" x14ac:dyDescent="0.35"/>
  <cols>
    <col min="1" max="1" width="46.5" style="1" customWidth="1"/>
    <col min="2" max="2" width="16.5" style="1" customWidth="1"/>
    <col min="3" max="3" width="9" style="1"/>
    <col min="4" max="4" width="14.1640625" style="1" customWidth="1"/>
    <col min="5" max="6" width="9" style="1"/>
    <col min="7" max="7" width="29.5" style="1" bestFit="1" customWidth="1"/>
    <col min="8" max="16384" width="9" style="1"/>
  </cols>
  <sheetData>
    <row r="1" spans="1:4" x14ac:dyDescent="0.35">
      <c r="A1" s="23" t="s">
        <v>34</v>
      </c>
      <c r="B1" s="23"/>
      <c r="C1" s="23"/>
      <c r="D1" s="23"/>
    </row>
    <row r="2" spans="1:4" ht="15" thickBot="1" x14ac:dyDescent="0.4"/>
    <row r="3" spans="1:4" ht="15" thickBot="1" x14ac:dyDescent="0.4">
      <c r="A3" s="24" t="s">
        <v>13</v>
      </c>
      <c r="B3" s="25"/>
      <c r="C3" s="25"/>
      <c r="D3" s="26"/>
    </row>
    <row r="5" spans="1:4" x14ac:dyDescent="0.35">
      <c r="A5" s="28" t="s">
        <v>27</v>
      </c>
      <c r="B5" s="4" t="s">
        <v>28</v>
      </c>
      <c r="C5" s="27" t="s">
        <v>29</v>
      </c>
      <c r="D5" s="27"/>
    </row>
    <row r="6" spans="1:4" x14ac:dyDescent="0.35">
      <c r="A6" s="28"/>
      <c r="B6" s="4" t="s">
        <v>30</v>
      </c>
      <c r="C6" s="11" t="s">
        <v>31</v>
      </c>
      <c r="D6" s="4" t="s">
        <v>45</v>
      </c>
    </row>
    <row r="7" spans="1:4" x14ac:dyDescent="0.35">
      <c r="A7" s="6" t="s">
        <v>18</v>
      </c>
      <c r="B7" s="7" t="s">
        <v>32</v>
      </c>
      <c r="C7" s="8">
        <v>1</v>
      </c>
      <c r="D7" s="15">
        <v>164987</v>
      </c>
    </row>
    <row r="8" spans="1:4" x14ac:dyDescent="0.35">
      <c r="A8" s="6" t="s">
        <v>12</v>
      </c>
      <c r="B8" s="7" t="s">
        <v>32</v>
      </c>
      <c r="C8" s="8"/>
      <c r="D8" s="15">
        <v>70000</v>
      </c>
    </row>
    <row r="9" spans="1:4" x14ac:dyDescent="0.35">
      <c r="A9" s="6" t="s">
        <v>24</v>
      </c>
      <c r="B9" s="7" t="s">
        <v>32</v>
      </c>
      <c r="C9" s="8"/>
      <c r="D9" s="15">
        <v>28000</v>
      </c>
    </row>
    <row r="10" spans="1:4" x14ac:dyDescent="0.35">
      <c r="A10" s="9" t="s">
        <v>41</v>
      </c>
      <c r="B10" s="10" t="s">
        <v>33</v>
      </c>
      <c r="C10" s="14">
        <f>SUM(C7:C9)</f>
        <v>1</v>
      </c>
      <c r="D10" s="16">
        <f>SUM(D7:D9)</f>
        <v>262987</v>
      </c>
    </row>
    <row r="11" spans="1:4" ht="15" thickBot="1" x14ac:dyDescent="0.4">
      <c r="A11" s="2"/>
      <c r="B11" s="3"/>
      <c r="C11" s="12"/>
      <c r="D11" s="13"/>
    </row>
    <row r="12" spans="1:4" ht="15" thickBot="1" x14ac:dyDescent="0.4">
      <c r="A12" s="24" t="s">
        <v>35</v>
      </c>
      <c r="B12" s="25"/>
      <c r="C12" s="25"/>
      <c r="D12" s="26"/>
    </row>
    <row r="14" spans="1:4" x14ac:dyDescent="0.35">
      <c r="A14" s="28" t="s">
        <v>27</v>
      </c>
      <c r="B14" s="4" t="s">
        <v>28</v>
      </c>
      <c r="C14" s="27" t="s">
        <v>29</v>
      </c>
      <c r="D14" s="27"/>
    </row>
    <row r="15" spans="1:4" x14ac:dyDescent="0.35">
      <c r="A15" s="28"/>
      <c r="B15" s="4" t="s">
        <v>30</v>
      </c>
      <c r="C15" s="11" t="s">
        <v>31</v>
      </c>
      <c r="D15" s="4" t="s">
        <v>45</v>
      </c>
    </row>
    <row r="16" spans="1:4" x14ac:dyDescent="0.35">
      <c r="A16" s="6" t="s">
        <v>43</v>
      </c>
      <c r="B16" s="7" t="s">
        <v>32</v>
      </c>
      <c r="C16" s="8">
        <v>13</v>
      </c>
      <c r="D16" s="15">
        <v>1126203</v>
      </c>
    </row>
    <row r="17" spans="1:4" x14ac:dyDescent="0.35">
      <c r="A17" s="6" t="s">
        <v>19</v>
      </c>
      <c r="B17" s="7" t="s">
        <v>32</v>
      </c>
      <c r="C17" s="8">
        <v>1</v>
      </c>
      <c r="D17" s="15">
        <v>136244</v>
      </c>
    </row>
    <row r="18" spans="1:4" x14ac:dyDescent="0.35">
      <c r="A18" s="6" t="s">
        <v>22</v>
      </c>
      <c r="B18" s="7" t="s">
        <v>36</v>
      </c>
      <c r="C18" s="8">
        <v>1</v>
      </c>
      <c r="D18" s="15">
        <v>136244</v>
      </c>
    </row>
    <row r="19" spans="1:4" x14ac:dyDescent="0.35">
      <c r="A19" s="6" t="s">
        <v>21</v>
      </c>
      <c r="B19" s="7" t="s">
        <v>32</v>
      </c>
      <c r="C19" s="8">
        <v>0</v>
      </c>
      <c r="D19" s="15">
        <v>19739</v>
      </c>
    </row>
    <row r="20" spans="1:4" x14ac:dyDescent="0.35">
      <c r="A20" s="6" t="s">
        <v>20</v>
      </c>
      <c r="B20" s="7" t="s">
        <v>32</v>
      </c>
      <c r="C20" s="8">
        <v>0</v>
      </c>
      <c r="D20" s="15">
        <v>17000</v>
      </c>
    </row>
    <row r="21" spans="1:4" x14ac:dyDescent="0.35">
      <c r="A21" s="9" t="s">
        <v>41</v>
      </c>
      <c r="B21" s="10" t="s">
        <v>33</v>
      </c>
      <c r="C21" s="14">
        <f>SUM(C16:C20)</f>
        <v>15</v>
      </c>
      <c r="D21" s="16">
        <f>SUM(D16:D19)</f>
        <v>1418430</v>
      </c>
    </row>
    <row r="22" spans="1:4" ht="15" thickBot="1" x14ac:dyDescent="0.4"/>
    <row r="23" spans="1:4" ht="15" thickBot="1" x14ac:dyDescent="0.4">
      <c r="A23" s="24" t="s">
        <v>2</v>
      </c>
      <c r="B23" s="25"/>
      <c r="C23" s="25"/>
      <c r="D23" s="26"/>
    </row>
    <row r="25" spans="1:4" x14ac:dyDescent="0.35">
      <c r="A25" s="28" t="s">
        <v>27</v>
      </c>
      <c r="B25" s="4" t="s">
        <v>28</v>
      </c>
      <c r="C25" s="27" t="s">
        <v>29</v>
      </c>
      <c r="D25" s="27"/>
    </row>
    <row r="26" spans="1:4" x14ac:dyDescent="0.35">
      <c r="A26" s="28"/>
      <c r="B26" s="4" t="s">
        <v>30</v>
      </c>
      <c r="C26" s="11" t="s">
        <v>31</v>
      </c>
      <c r="D26" s="5" t="s">
        <v>45</v>
      </c>
    </row>
    <row r="27" spans="1:4" x14ac:dyDescent="0.35">
      <c r="A27" s="6" t="s">
        <v>37</v>
      </c>
      <c r="B27" s="7" t="s">
        <v>36</v>
      </c>
      <c r="C27" s="8"/>
      <c r="D27" s="15">
        <v>287225</v>
      </c>
    </row>
    <row r="28" spans="1:4" x14ac:dyDescent="0.35">
      <c r="A28" s="6" t="s">
        <v>23</v>
      </c>
      <c r="B28" s="7" t="s">
        <v>32</v>
      </c>
      <c r="C28" s="8">
        <v>21</v>
      </c>
      <c r="D28" s="15">
        <f>C28*38569</f>
        <v>809949</v>
      </c>
    </row>
    <row r="29" spans="1:4" x14ac:dyDescent="0.35">
      <c r="A29" s="6" t="s">
        <v>39</v>
      </c>
      <c r="B29" s="7" t="s">
        <v>36</v>
      </c>
      <c r="C29" s="8">
        <v>18</v>
      </c>
      <c r="D29" s="15">
        <v>694242</v>
      </c>
    </row>
    <row r="30" spans="1:4" x14ac:dyDescent="0.35">
      <c r="A30" s="6" t="s">
        <v>10</v>
      </c>
      <c r="B30" s="7" t="s">
        <v>36</v>
      </c>
      <c r="C30" s="8">
        <v>2</v>
      </c>
      <c r="D30" s="15">
        <v>173262</v>
      </c>
    </row>
    <row r="31" spans="1:4" x14ac:dyDescent="0.35">
      <c r="A31" s="6" t="s">
        <v>1</v>
      </c>
      <c r="B31" s="7" t="s">
        <v>32</v>
      </c>
      <c r="C31" s="8">
        <v>10</v>
      </c>
      <c r="D31" s="15">
        <v>157080</v>
      </c>
    </row>
    <row r="32" spans="1:4" x14ac:dyDescent="0.35">
      <c r="A32" s="6" t="s">
        <v>38</v>
      </c>
      <c r="B32" s="7" t="s">
        <v>36</v>
      </c>
      <c r="C32" s="8"/>
      <c r="D32" s="15">
        <v>89337</v>
      </c>
    </row>
    <row r="33" spans="1:4" x14ac:dyDescent="0.35">
      <c r="A33" s="6" t="s">
        <v>0</v>
      </c>
      <c r="B33" s="7" t="s">
        <v>32</v>
      </c>
      <c r="C33" s="8">
        <v>1</v>
      </c>
      <c r="D33" s="15">
        <v>86631</v>
      </c>
    </row>
    <row r="34" spans="1:4" x14ac:dyDescent="0.35">
      <c r="A34" s="6" t="s">
        <v>16</v>
      </c>
      <c r="B34" s="7" t="s">
        <v>36</v>
      </c>
      <c r="C34" s="8">
        <v>1</v>
      </c>
      <c r="D34" s="15">
        <v>86631</v>
      </c>
    </row>
    <row r="35" spans="1:4" x14ac:dyDescent="0.35">
      <c r="A35" s="6" t="s">
        <v>17</v>
      </c>
      <c r="B35" s="7" t="s">
        <v>36</v>
      </c>
      <c r="C35" s="8">
        <v>1</v>
      </c>
      <c r="D35" s="15">
        <v>86631</v>
      </c>
    </row>
    <row r="36" spans="1:4" x14ac:dyDescent="0.35">
      <c r="A36" s="6" t="s">
        <v>7</v>
      </c>
      <c r="B36" s="7" t="s">
        <v>32</v>
      </c>
      <c r="C36" s="8">
        <v>1</v>
      </c>
      <c r="D36" s="15">
        <v>38569</v>
      </c>
    </row>
    <row r="37" spans="1:4" x14ac:dyDescent="0.35">
      <c r="A37" s="6" t="s">
        <v>14</v>
      </c>
      <c r="B37" s="7" t="s">
        <v>36</v>
      </c>
      <c r="C37" s="8">
        <v>1</v>
      </c>
      <c r="D37" s="15">
        <v>38569</v>
      </c>
    </row>
    <row r="38" spans="1:4" x14ac:dyDescent="0.35">
      <c r="A38" s="6" t="s">
        <v>15</v>
      </c>
      <c r="B38" s="7" t="s">
        <v>36</v>
      </c>
      <c r="C38" s="8">
        <v>1</v>
      </c>
      <c r="D38" s="15">
        <v>38569</v>
      </c>
    </row>
    <row r="39" spans="1:4" x14ac:dyDescent="0.35">
      <c r="A39" s="9" t="s">
        <v>41</v>
      </c>
      <c r="B39" s="10" t="s">
        <v>33</v>
      </c>
      <c r="C39" s="14">
        <f>SUM(C27:C38)</f>
        <v>57</v>
      </c>
      <c r="D39" s="16">
        <f>SUM(D27:D38)</f>
        <v>2586695</v>
      </c>
    </row>
    <row r="41" spans="1:4" ht="15" thickBot="1" x14ac:dyDescent="0.4"/>
    <row r="42" spans="1:4" ht="15" thickBot="1" x14ac:dyDescent="0.4">
      <c r="A42" s="24" t="s">
        <v>5</v>
      </c>
      <c r="B42" s="25"/>
      <c r="C42" s="25"/>
      <c r="D42" s="26"/>
    </row>
    <row r="44" spans="1:4" x14ac:dyDescent="0.35">
      <c r="A44" s="28" t="s">
        <v>27</v>
      </c>
      <c r="B44" s="4" t="s">
        <v>28</v>
      </c>
      <c r="C44" s="27" t="s">
        <v>29</v>
      </c>
      <c r="D44" s="27"/>
    </row>
    <row r="45" spans="1:4" x14ac:dyDescent="0.35">
      <c r="A45" s="28"/>
      <c r="B45" s="4" t="s">
        <v>30</v>
      </c>
      <c r="C45" s="11" t="s">
        <v>31</v>
      </c>
      <c r="D45" s="5" t="s">
        <v>45</v>
      </c>
    </row>
    <row r="46" spans="1:4" x14ac:dyDescent="0.35">
      <c r="A46" s="6" t="s">
        <v>8</v>
      </c>
      <c r="B46" s="7" t="s">
        <v>36</v>
      </c>
      <c r="C46" s="8">
        <v>5</v>
      </c>
      <c r="D46" s="17">
        <v>433155</v>
      </c>
    </row>
    <row r="47" spans="1:4" x14ac:dyDescent="0.35">
      <c r="A47" s="6" t="s">
        <v>26</v>
      </c>
      <c r="B47" s="7" t="s">
        <v>36</v>
      </c>
      <c r="C47" s="8">
        <v>4</v>
      </c>
      <c r="D47" s="17">
        <v>346524</v>
      </c>
    </row>
    <row r="48" spans="1:4" x14ac:dyDescent="0.35">
      <c r="A48" s="6" t="s">
        <v>11</v>
      </c>
      <c r="B48" s="7" t="s">
        <v>36</v>
      </c>
      <c r="C48" s="8">
        <v>2</v>
      </c>
      <c r="D48" s="17">
        <v>173262</v>
      </c>
    </row>
    <row r="49" spans="1:4" x14ac:dyDescent="0.35">
      <c r="A49" s="6" t="s">
        <v>40</v>
      </c>
      <c r="B49" s="7" t="s">
        <v>36</v>
      </c>
      <c r="C49" s="8">
        <v>2</v>
      </c>
      <c r="D49" s="17">
        <f>C49*86631</f>
        <v>173262</v>
      </c>
    </row>
    <row r="50" spans="1:4" x14ac:dyDescent="0.35">
      <c r="A50" s="6" t="s">
        <v>4</v>
      </c>
      <c r="B50" s="7" t="s">
        <v>32</v>
      </c>
      <c r="C50" s="8">
        <v>1</v>
      </c>
      <c r="D50" s="17">
        <v>86631</v>
      </c>
    </row>
    <row r="51" spans="1:4" x14ac:dyDescent="0.35">
      <c r="A51" s="6" t="s">
        <v>6</v>
      </c>
      <c r="B51" s="7" t="s">
        <v>36</v>
      </c>
      <c r="C51" s="8">
        <v>1</v>
      </c>
      <c r="D51" s="17">
        <v>86631</v>
      </c>
    </row>
    <row r="52" spans="1:4" x14ac:dyDescent="0.35">
      <c r="A52" s="6" t="s">
        <v>4</v>
      </c>
      <c r="B52" s="7" t="s">
        <v>32</v>
      </c>
      <c r="C52" s="8">
        <v>1</v>
      </c>
      <c r="D52" s="17">
        <v>86631</v>
      </c>
    </row>
    <row r="53" spans="1:4" x14ac:dyDescent="0.35">
      <c r="A53" s="6" t="s">
        <v>8</v>
      </c>
      <c r="B53" s="7" t="s">
        <v>36</v>
      </c>
      <c r="C53" s="8">
        <v>1</v>
      </c>
      <c r="D53" s="17">
        <v>86631</v>
      </c>
    </row>
    <row r="54" spans="1:4" x14ac:dyDescent="0.35">
      <c r="A54" s="6" t="s">
        <v>9</v>
      </c>
      <c r="B54" s="7" t="s">
        <v>32</v>
      </c>
      <c r="C54" s="8">
        <v>1</v>
      </c>
      <c r="D54" s="17">
        <v>86631</v>
      </c>
    </row>
    <row r="55" spans="1:4" x14ac:dyDescent="0.35">
      <c r="A55" s="6" t="s">
        <v>3</v>
      </c>
      <c r="B55" s="7" t="s">
        <v>32</v>
      </c>
      <c r="C55" s="8">
        <v>1</v>
      </c>
      <c r="D55" s="17">
        <v>68675</v>
      </c>
    </row>
    <row r="56" spans="1:4" x14ac:dyDescent="0.35">
      <c r="A56" s="6" t="s">
        <v>25</v>
      </c>
      <c r="B56" s="7" t="s">
        <v>36</v>
      </c>
      <c r="C56" s="8"/>
      <c r="D56" s="17">
        <v>62725</v>
      </c>
    </row>
    <row r="57" spans="1:4" x14ac:dyDescent="0.35">
      <c r="A57" s="9" t="s">
        <v>41</v>
      </c>
      <c r="B57" s="10" t="s">
        <v>33</v>
      </c>
      <c r="C57" s="14">
        <f>SUM(C46:C56)</f>
        <v>19</v>
      </c>
      <c r="D57" s="18">
        <f>SUM(D46:D56)</f>
        <v>1690758</v>
      </c>
    </row>
    <row r="59" spans="1:4" x14ac:dyDescent="0.35">
      <c r="A59" s="19" t="s">
        <v>42</v>
      </c>
      <c r="B59" s="22" t="s">
        <v>33</v>
      </c>
      <c r="C59" s="20">
        <f>C57+C39+C21+C10</f>
        <v>92</v>
      </c>
      <c r="D59" s="21">
        <f>D57+D39+D21+D10</f>
        <v>5958870</v>
      </c>
    </row>
    <row r="61" spans="1:4" x14ac:dyDescent="0.35">
      <c r="A61" s="1" t="s">
        <v>44</v>
      </c>
    </row>
  </sheetData>
  <sortState xmlns:xlrd2="http://schemas.microsoft.com/office/spreadsheetml/2017/richdata2" ref="A46:D56">
    <sortCondition descending="1" ref="C46:C56"/>
  </sortState>
  <mergeCells count="13">
    <mergeCell ref="A44:A45"/>
    <mergeCell ref="C44:D44"/>
    <mergeCell ref="A23:D23"/>
    <mergeCell ref="A25:A26"/>
    <mergeCell ref="C25:D25"/>
    <mergeCell ref="A1:D1"/>
    <mergeCell ref="A42:D42"/>
    <mergeCell ref="C5:D5"/>
    <mergeCell ref="A5:A6"/>
    <mergeCell ref="A3:D3"/>
    <mergeCell ref="A14:A15"/>
    <mergeCell ref="C14:D14"/>
    <mergeCell ref="A12:D12"/>
  </mergeCells>
  <printOptions horizontalCentered="1"/>
  <pageMargins left="0.7" right="0.7" top="0.75" bottom="0.75" header="0.3" footer="0.3"/>
  <pageSetup scale="98" fitToHeight="0" orientation="portrait" horizontalDpi="1200" verticalDpi="1200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SHEET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Allen, Brian</dc:creator>
  <cp:lastModifiedBy>Tracy Novick</cp:lastModifiedBy>
  <cp:lastPrinted>2020-03-19T14:55:23Z</cp:lastPrinted>
  <dcterms:created xsi:type="dcterms:W3CDTF">2020-03-19T13:13:40Z</dcterms:created>
  <dcterms:modified xsi:type="dcterms:W3CDTF">2020-03-21T21:45:38Z</dcterms:modified>
</cp:coreProperties>
</file>